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rigidezze approccio per tipologia di pilastro\direzione x\"/>
    </mc:Choice>
  </mc:AlternateContent>
  <bookViews>
    <workbookView xWindow="0" yWindow="0" windowWidth="9750" windowHeight="2565" activeTab="5"/>
  </bookViews>
  <sheets>
    <sheet name="1" sheetId="5" r:id="rId1"/>
    <sheet name="2" sheetId="9" r:id="rId2"/>
    <sheet name="3" sheetId="6" r:id="rId3"/>
    <sheet name="4" sheetId="7" r:id="rId4"/>
    <sheet name="5" sheetId="8" r:id="rId5"/>
    <sheet name="6" sheetId="10" r:id="rId6"/>
    <sheet name="7" sheetId="11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K14" i="11" l="1"/>
  <c r="K13" i="11"/>
  <c r="H14" i="11"/>
  <c r="H13" i="11"/>
  <c r="H4" i="11"/>
  <c r="H3" i="11"/>
  <c r="K14" i="10"/>
  <c r="K13" i="10"/>
  <c r="H4" i="10"/>
  <c r="H3" i="10"/>
  <c r="K14" i="8"/>
  <c r="K13" i="8"/>
  <c r="H4" i="8"/>
  <c r="H3" i="8"/>
  <c r="H14" i="7"/>
  <c r="H13" i="7"/>
  <c r="H4" i="7"/>
  <c r="H3" i="7"/>
  <c r="H14" i="6"/>
  <c r="H13" i="6"/>
  <c r="H4" i="6"/>
  <c r="H3" i="6"/>
  <c r="H14" i="9"/>
  <c r="H13" i="9"/>
  <c r="H4" i="9"/>
  <c r="H3" i="9"/>
  <c r="K14" i="5"/>
  <c r="K13" i="5"/>
  <c r="H14" i="5"/>
  <c r="H13" i="5"/>
  <c r="H4" i="5"/>
  <c r="H3" i="5"/>
  <c r="H35" i="7" l="1"/>
  <c r="E32" i="7"/>
  <c r="G32" i="7" s="1"/>
  <c r="M32" i="7" s="1"/>
  <c r="O32" i="7" s="1"/>
  <c r="M31" i="7"/>
  <c r="O31" i="7" s="1"/>
  <c r="L31" i="7"/>
  <c r="E31" i="7"/>
  <c r="G31" i="7" s="1"/>
  <c r="M30" i="7"/>
  <c r="O30" i="7" s="1"/>
  <c r="L30" i="7"/>
  <c r="E30" i="7"/>
  <c r="G30" i="7" s="1"/>
  <c r="G28" i="7"/>
  <c r="L28" i="7" s="1"/>
  <c r="O28" i="7" s="1"/>
  <c r="L27" i="7"/>
  <c r="O27" i="7" s="1"/>
  <c r="G27" i="7"/>
  <c r="L26" i="7"/>
  <c r="O26" i="7" s="1"/>
  <c r="G26" i="7"/>
  <c r="C26" i="7"/>
  <c r="C27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H35" i="11"/>
  <c r="E32" i="11"/>
  <c r="G32" i="11" s="1"/>
  <c r="M32" i="11" s="1"/>
  <c r="O32" i="11" s="1"/>
  <c r="L31" i="11"/>
  <c r="M31" i="11" s="1"/>
  <c r="O31" i="11" s="1"/>
  <c r="E31" i="11"/>
  <c r="G31" i="11" s="1"/>
  <c r="L30" i="11"/>
  <c r="M30" i="11" s="1"/>
  <c r="O30" i="11" s="1"/>
  <c r="E30" i="11"/>
  <c r="G30" i="11" s="1"/>
  <c r="I30" i="11" s="1"/>
  <c r="G28" i="11"/>
  <c r="L28" i="11" s="1"/>
  <c r="O28" i="11" s="1"/>
  <c r="L27" i="11"/>
  <c r="O27" i="11" s="1"/>
  <c r="G27" i="11"/>
  <c r="O26" i="11"/>
  <c r="Q26" i="11" s="1"/>
  <c r="L26" i="11"/>
  <c r="G26" i="11"/>
  <c r="C26" i="11"/>
  <c r="C27" i="11" s="1"/>
  <c r="H21" i="11"/>
  <c r="K21" i="11" s="1"/>
  <c r="G21" i="11"/>
  <c r="J21" i="11" s="1"/>
  <c r="I20" i="11"/>
  <c r="L20" i="11" s="1"/>
  <c r="G20" i="11"/>
  <c r="J20" i="11" s="1"/>
  <c r="I19" i="11"/>
  <c r="L19" i="11" s="1"/>
  <c r="G19" i="11"/>
  <c r="J19" i="11" s="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H35" i="10"/>
  <c r="G32" i="10"/>
  <c r="M32" i="10" s="1"/>
  <c r="O32" i="10" s="1"/>
  <c r="E32" i="10"/>
  <c r="L31" i="10"/>
  <c r="M31" i="10" s="1"/>
  <c r="O31" i="10" s="1"/>
  <c r="E31" i="10"/>
  <c r="G31" i="10" s="1"/>
  <c r="L30" i="10"/>
  <c r="M30" i="10" s="1"/>
  <c r="O30" i="10" s="1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Q30" i="7" l="1"/>
  <c r="I26" i="7"/>
  <c r="I27" i="7" s="1"/>
  <c r="Q26" i="7"/>
  <c r="Q27" i="7" s="1"/>
  <c r="I26" i="11"/>
  <c r="I27" i="11" s="1"/>
  <c r="I30" i="7"/>
  <c r="I31" i="7" s="1"/>
  <c r="I28" i="7" s="1"/>
  <c r="Q27" i="11"/>
  <c r="I31" i="11"/>
  <c r="I26" i="10"/>
  <c r="I27" i="10" s="1"/>
  <c r="Q26" i="10"/>
  <c r="Q27" i="10" s="1"/>
  <c r="I30" i="10"/>
  <c r="I31" i="10" s="1"/>
  <c r="Q31" i="7"/>
  <c r="L2" i="7"/>
  <c r="Q28" i="7"/>
  <c r="L2" i="11"/>
  <c r="Q30" i="11"/>
  <c r="Q31" i="11" s="1"/>
  <c r="L2" i="10"/>
  <c r="Q30" i="10"/>
  <c r="Q31" i="10" s="1"/>
  <c r="Q28" i="10" l="1"/>
  <c r="I28" i="11"/>
  <c r="I28" i="10"/>
  <c r="L3" i="10" s="1"/>
  <c r="L5" i="10" s="1"/>
  <c r="Q28" i="11"/>
  <c r="L3" i="11" s="1"/>
  <c r="L5" i="11" s="1"/>
  <c r="L7" i="7"/>
  <c r="L3" i="7"/>
  <c r="L5" i="7" s="1"/>
  <c r="L7" i="10" l="1"/>
  <c r="L7" i="11"/>
  <c r="H35" i="9" l="1"/>
  <c r="E32" i="9"/>
  <c r="G32" i="9" s="1"/>
  <c r="M32" i="9" s="1"/>
  <c r="O32" i="9" s="1"/>
  <c r="M31" i="9"/>
  <c r="O31" i="9" s="1"/>
  <c r="L31" i="9"/>
  <c r="E31" i="9"/>
  <c r="G31" i="9" s="1"/>
  <c r="L30" i="9"/>
  <c r="M30" i="9" s="1"/>
  <c r="O30" i="9" s="1"/>
  <c r="E30" i="9"/>
  <c r="G30" i="9" s="1"/>
  <c r="G28" i="9"/>
  <c r="L28" i="9" s="1"/>
  <c r="O28" i="9" s="1"/>
  <c r="L27" i="9"/>
  <c r="O27" i="9" s="1"/>
  <c r="G27" i="9"/>
  <c r="O26" i="9"/>
  <c r="L26" i="9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H35" i="8"/>
  <c r="G32" i="8"/>
  <c r="M32" i="8" s="1"/>
  <c r="O32" i="8" s="1"/>
  <c r="E32" i="8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O26" i="8"/>
  <c r="L26" i="8"/>
  <c r="G26" i="8"/>
  <c r="I26" i="8" s="1"/>
  <c r="I27" i="8" s="1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H35" i="6"/>
  <c r="E32" i="6"/>
  <c r="G32" i="6" s="1"/>
  <c r="M32" i="6" s="1"/>
  <c r="O32" i="6" s="1"/>
  <c r="M31" i="6"/>
  <c r="O31" i="6" s="1"/>
  <c r="L31" i="6"/>
  <c r="E31" i="6"/>
  <c r="G31" i="6" s="1"/>
  <c r="L30" i="6"/>
  <c r="M30" i="6" s="1"/>
  <c r="O30" i="6" s="1"/>
  <c r="E30" i="6"/>
  <c r="G30" i="6" s="1"/>
  <c r="G28" i="6"/>
  <c r="L28" i="6" s="1"/>
  <c r="O28" i="6" s="1"/>
  <c r="L27" i="6"/>
  <c r="O27" i="6" s="1"/>
  <c r="G27" i="6"/>
  <c r="O26" i="6"/>
  <c r="L26" i="6"/>
  <c r="G26" i="6"/>
  <c r="C26" i="6"/>
  <c r="C27" i="6" s="1"/>
  <c r="H21" i="6"/>
  <c r="K21" i="6" s="1"/>
  <c r="G21" i="6"/>
  <c r="J21" i="6" s="1"/>
  <c r="I20" i="6"/>
  <c r="L20" i="6" s="1"/>
  <c r="G20" i="6"/>
  <c r="J20" i="6" s="1"/>
  <c r="I19" i="6"/>
  <c r="L19" i="6" s="1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I26" i="6" l="1"/>
  <c r="I27" i="6" s="1"/>
  <c r="I26" i="9"/>
  <c r="I27" i="9" s="1"/>
  <c r="Q26" i="9"/>
  <c r="Q27" i="9" s="1"/>
  <c r="I30" i="9"/>
  <c r="I31" i="9" s="1"/>
  <c r="I28" i="9" s="1"/>
  <c r="Q26" i="6"/>
  <c r="Q27" i="6" s="1"/>
  <c r="Q26" i="8"/>
  <c r="Q27" i="8" s="1"/>
  <c r="I30" i="8"/>
  <c r="I31" i="8" s="1"/>
  <c r="I28" i="8" s="1"/>
  <c r="I30" i="6"/>
  <c r="I31" i="6" s="1"/>
  <c r="Q30" i="9"/>
  <c r="Q31" i="9" s="1"/>
  <c r="Q28" i="9" s="1"/>
  <c r="L2" i="9"/>
  <c r="L2" i="8"/>
  <c r="Q30" i="8"/>
  <c r="Q31" i="8" s="1"/>
  <c r="L2" i="6"/>
  <c r="Q30" i="6"/>
  <c r="Q31" i="6" s="1"/>
  <c r="C26" i="5"/>
  <c r="C27" i="5" s="1"/>
  <c r="Q28" i="6" l="1"/>
  <c r="Q28" i="8"/>
  <c r="L7" i="8" s="1"/>
  <c r="I28" i="6"/>
  <c r="L3" i="6" s="1"/>
  <c r="L5" i="6" s="1"/>
  <c r="L3" i="9"/>
  <c r="L5" i="9" s="1"/>
  <c r="L7" i="9"/>
  <c r="H35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L2" i="5"/>
  <c r="L3" i="8" l="1"/>
  <c r="L5" i="8" s="1"/>
  <c r="L7" i="6"/>
  <c r="M31" i="5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<sst xmlns="http://schemas.openxmlformats.org/spreadsheetml/2006/main" count="448" uniqueCount="43">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</sst>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Normale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i/Dropbox/PS%202016-17/Emanuele%20Damiano/Previsioni%20sollecitaz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caratt. sollecitazione"/>
      <sheetName val="carichi unitari"/>
      <sheetName val="predimensionamento sezioni"/>
      <sheetName val="Approccio globale semplificato"/>
      <sheetName val="Approccio per tipologia"/>
      <sheetName val="Rigidezze"/>
    </sheetNames>
    <sheetDataSet>
      <sheetData sheetId="0"/>
      <sheetData sheetId="1"/>
      <sheetData sheetId="2"/>
      <sheetData sheetId="3">
        <row r="23">
          <cell r="F23">
            <v>30</v>
          </cell>
          <cell r="G23">
            <v>70</v>
          </cell>
          <cell r="H23">
            <v>30</v>
          </cell>
          <cell r="I23">
            <v>60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2:S46"/>
  <sheetViews>
    <sheetView topLeftCell="E1" workbookViewId="0">
      <selection activeCell="K15" sqref="K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sezioni'!$F$23</f>
        <v>30</v>
      </c>
      <c r="I3" s="2" t="s">
        <v>3</v>
      </c>
      <c r="K3" s="12" t="s">
        <v>39</v>
      </c>
      <c r="L3" s="5">
        <f>1/(1+0.5*(I28+Q28+2/3*I28*Q28)/(1+(I28+Q28)/6))</f>
        <v>0.31214426784777133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sezioni'!$G$23</f>
        <v>70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28.153958944496583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sezioni'!$H$23</f>
        <v>30</v>
      </c>
      <c r="I13" s="1" t="s">
        <v>3</v>
      </c>
      <c r="J13" s="1" t="str">
        <f>IF($B$18=2,G13,"")</f>
        <v>b</v>
      </c>
      <c r="K13" s="21">
        <f>'[1]predimensionamento sezioni'!$H$23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sezioni'!$I$23</f>
        <v>60</v>
      </c>
      <c r="I14" s="1" t="s">
        <v>3</v>
      </c>
      <c r="J14" s="1" t="str">
        <f>IF($B$18=2,G14,"")</f>
        <v>h</v>
      </c>
      <c r="K14" s="21">
        <f>'[1]predimensionamento sezioni'!$I$23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857500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81852272.727272734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30106194.690265484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30106194.690265484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2.2036468486029892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2.2036468486029892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44181818.18181818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69" priority="58" stopIfTrue="1">
      <formula>"$F$12=2"</formula>
    </cfRule>
  </conditionalFormatting>
  <conditionalFormatting sqref="K13">
    <cfRule type="expression" dxfId="68" priority="57" stopIfTrue="1">
      <formula>B18&lt;&gt;2</formula>
    </cfRule>
  </conditionalFormatting>
  <conditionalFormatting sqref="K14">
    <cfRule type="expression" dxfId="67" priority="54" stopIfTrue="1">
      <formula>B18&lt;&gt;2</formula>
    </cfRule>
  </conditionalFormatting>
  <conditionalFormatting sqref="K15 K20">
    <cfRule type="expression" dxfId="66" priority="53" stopIfTrue="1">
      <formula>$B$18&lt;&gt;2</formula>
    </cfRule>
  </conditionalFormatting>
  <conditionalFormatting sqref="K19:K20">
    <cfRule type="expression" dxfId="65" priority="49" stopIfTrue="1">
      <formula>$B$13=1</formula>
    </cfRule>
    <cfRule type="expression" dxfId="64" priority="50" stopIfTrue="1">
      <formula>$B$12=1</formula>
    </cfRule>
    <cfRule type="expression" dxfId="63" priority="52" stopIfTrue="1">
      <formula>$B$18&lt;&gt;2</formula>
    </cfRule>
  </conditionalFormatting>
  <conditionalFormatting sqref="J18 H19:H20 K19:K20">
    <cfRule type="expression" dxfId="62" priority="45" stopIfTrue="1">
      <formula>$B$13=1</formula>
    </cfRule>
  </conditionalFormatting>
  <conditionalFormatting sqref="G18 J18 G19:H21 I19:I20 J19:K21 L19:L20">
    <cfRule type="expression" dxfId="61" priority="42">
      <formula>$B$8&gt;2</formula>
    </cfRule>
  </conditionalFormatting>
  <conditionalFormatting sqref="G12 J12 G13:L15">
    <cfRule type="expression" dxfId="6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sezioni'!$F$23</f>
        <v>30</v>
      </c>
      <c r="I3" s="2" t="s">
        <v>3</v>
      </c>
      <c r="K3" s="12" t="s">
        <v>39</v>
      </c>
      <c r="L3" s="5">
        <f>1/(1+0.5*(I28+Q28+2/3*I28*Q28)/(1+(I28+Q28)/6))</f>
        <v>0.20024159339270162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sezioni'!$G$23</f>
        <v>70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18.060858968289882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sezioni'!$H$23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sezioni'!$I$23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4.1500000000000004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857500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81852272.727272734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40987951.807228915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40987951.807228915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4.1500000000000004</v>
      </c>
      <c r="H28" s="12" t="s">
        <v>17</v>
      </c>
      <c r="I28" s="26">
        <f>IF(B3&lt;3,C27/(I27+I31)*2,0)</f>
        <v>3.9939674523007862</v>
      </c>
      <c r="J28" s="12"/>
      <c r="K28" s="12"/>
      <c r="L28" s="26">
        <f>G28</f>
        <v>4.1500000000000004</v>
      </c>
      <c r="M28" s="12"/>
      <c r="N28" s="12"/>
      <c r="O28" s="26">
        <f>L28</f>
        <v>4.1500000000000004</v>
      </c>
      <c r="P28" s="12" t="s">
        <v>18</v>
      </c>
      <c r="Q28" s="26">
        <f>IF(B8&lt;3,C27/(Q27+Q31)*2,0)</f>
        <v>3.9939674523007862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4.1500000000000004</v>
      </c>
      <c r="F32" s="12"/>
      <c r="G32" s="26">
        <f>E32</f>
        <v>4.1500000000000004</v>
      </c>
      <c r="H32" s="14"/>
      <c r="I32" s="12"/>
      <c r="J32" s="12"/>
      <c r="K32" s="12"/>
      <c r="L32" s="12"/>
      <c r="M32" s="26">
        <f>G32</f>
        <v>4.1500000000000004</v>
      </c>
      <c r="N32" s="12"/>
      <c r="O32" s="26">
        <f>M32</f>
        <v>4.1500000000000004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sezioni'!$G$23</f>
        <v>70</v>
      </c>
      <c r="I3" s="2" t="s">
        <v>3</v>
      </c>
      <c r="K3" s="12" t="s">
        <v>39</v>
      </c>
      <c r="L3" s="5">
        <f>1/(1+0.5*(I28+Q28+2/3*I28*Q28)/(1+(I28+Q28)/6))</f>
        <v>0.54358270418668497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sezioni'!$F$23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9.0052581722888103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sezioni'!$H$23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sezioni'!$I$23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4.75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35810526.315789476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35810526.315789476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4.75</v>
      </c>
      <c r="H28" s="12" t="s">
        <v>17</v>
      </c>
      <c r="I28" s="26">
        <f>IF(B3&lt;3,C27/(I27+I31)*2,0)</f>
        <v>0.83964646464646464</v>
      </c>
      <c r="J28" s="12"/>
      <c r="K28" s="12"/>
      <c r="L28" s="26">
        <f>G28</f>
        <v>4.75</v>
      </c>
      <c r="M28" s="12"/>
      <c r="N28" s="12"/>
      <c r="O28" s="26">
        <f>L28</f>
        <v>4.75</v>
      </c>
      <c r="P28" s="12" t="s">
        <v>18</v>
      </c>
      <c r="Q28" s="26">
        <f>IF(B8&lt;3,C27/(Q27+Q31)*2,0)</f>
        <v>0.83964646464646464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4.75</v>
      </c>
      <c r="F32" s="12"/>
      <c r="G32" s="26">
        <f>E32</f>
        <v>4.75</v>
      </c>
      <c r="H32" s="14"/>
      <c r="I32" s="12"/>
      <c r="J32" s="12"/>
      <c r="K32" s="12"/>
      <c r="L32" s="12"/>
      <c r="M32" s="26">
        <f>G32</f>
        <v>4.75</v>
      </c>
      <c r="N32" s="12"/>
      <c r="O32" s="26">
        <f>M32</f>
        <v>4.75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4.3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F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sezioni'!$G$23</f>
        <v>70</v>
      </c>
      <c r="I3" s="2" t="s">
        <v>3</v>
      </c>
      <c r="K3" s="12" t="s">
        <v>39</v>
      </c>
      <c r="L3" s="5">
        <f>1/(1+0.5*(I28+Q28+2/3*I28*Q28)/(1+(I28+Q28)/6))</f>
        <v>0.54358270418668497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sezioni'!$F$23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9.0052581722888103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sezioni'!$H$23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sezioni'!$I$23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4.75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35810526.315789476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35810526.315789476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4.75</v>
      </c>
      <c r="H28" s="12" t="s">
        <v>17</v>
      </c>
      <c r="I28" s="26">
        <f>IF(B3&lt;3,C27/(I27+I31)*2,0)</f>
        <v>0.83964646464646464</v>
      </c>
      <c r="J28" s="12"/>
      <c r="K28" s="12"/>
      <c r="L28" s="26">
        <f>G28</f>
        <v>4.75</v>
      </c>
      <c r="M28" s="12"/>
      <c r="N28" s="12"/>
      <c r="O28" s="26">
        <f>L28</f>
        <v>4.75</v>
      </c>
      <c r="P28" s="12" t="s">
        <v>18</v>
      </c>
      <c r="Q28" s="26">
        <f>IF(B8&lt;3,C27/(Q27+Q31)*2,0)</f>
        <v>0.83964646464646464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4.75</v>
      </c>
      <c r="F32" s="12"/>
      <c r="G32" s="26">
        <f>E32</f>
        <v>4.75</v>
      </c>
      <c r="H32" s="14"/>
      <c r="I32" s="12"/>
      <c r="J32" s="12"/>
      <c r="K32" s="12"/>
      <c r="L32" s="12"/>
      <c r="M32" s="26">
        <f>G32</f>
        <v>4.75</v>
      </c>
      <c r="N32" s="12"/>
      <c r="O32" s="26">
        <f>M32</f>
        <v>4.75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4.3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90.19534184823442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sezioni'!$F$23</f>
        <v>30</v>
      </c>
      <c r="I3" s="2" t="s">
        <v>3</v>
      </c>
      <c r="K3" s="12" t="s">
        <v>39</v>
      </c>
      <c r="L3" s="5">
        <f>1/(1+0.5*(I28+Q28+2/3*I28*Q28)/(1+(I28+Q28)/6))</f>
        <v>0.22237879553426679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sezioni'!$G$23</f>
        <v>70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20.057531483011818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sezioni'!$H$23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sezioni'!$I$23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857500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81852272.727272734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2633288.4955752213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2633288.4955752213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3.4968316228059977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3.4968316228059977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44181818.18181818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abSelected="1" topLeftCell="F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sezioni'!$G$23</f>
        <v>70</v>
      </c>
      <c r="I3" s="2" t="s">
        <v>3</v>
      </c>
      <c r="K3" s="12" t="s">
        <v>39</v>
      </c>
      <c r="L3" s="5">
        <f>1/(1+0.5*(I28+Q28+2/3*I28*Q28)/(1+(I28+Q28)/6))</f>
        <v>0.60891134593036689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sezioni'!$F$23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10.087524551288199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sezioni'!$H$23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sezioni'!$I$23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2633288.4955752213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2633288.4955752213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0.64227519602559147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0.64227519602559147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44181818.18181818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13" sqref="H13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16.566491359879794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sezioni'!$G$23</f>
        <v>70</v>
      </c>
      <c r="I3" s="2" t="s">
        <v>3</v>
      </c>
      <c r="K3" s="12" t="s">
        <v>39</v>
      </c>
      <c r="L3" s="5">
        <f>1/(1+0.5*(I28+Q28+2/3*I28*Q28)/(1+(I28+Q28)/6))</f>
        <v>0.72928176795580113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sezioni'!$F$23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12.081640107757641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sezioni'!$H$23</f>
        <v>30</v>
      </c>
      <c r="I13" s="1" t="s">
        <v>3</v>
      </c>
      <c r="J13" s="1" t="str">
        <f>IF($B$18=2,G13,"")</f>
        <v>b</v>
      </c>
      <c r="K13" s="21">
        <f>'[1]predimensionamento sezioni'!$H$23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sezioni'!$I$23</f>
        <v>60</v>
      </c>
      <c r="I14" s="1" t="s">
        <v>3</v>
      </c>
      <c r="J14" s="1" t="str">
        <f>IF($B$18=2,G14,"")</f>
        <v>h</v>
      </c>
      <c r="K14" s="21">
        <f>'[1]predimensionamento sezioni'!$I$23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4.2</v>
      </c>
      <c r="I15" s="1" t="s">
        <v>4</v>
      </c>
      <c r="J15" s="1" t="str">
        <f>IF($B$18=2,G15,"")</f>
        <v>Lt</v>
      </c>
      <c r="K15" s="22">
        <v>4.2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157500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15034090.90909091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40500000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40500000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4.2</v>
      </c>
      <c r="H28" s="12" t="s">
        <v>17</v>
      </c>
      <c r="I28" s="26">
        <f>IF(B3&lt;3,C27/(I27+I31)*2,0)</f>
        <v>0.37121212121212122</v>
      </c>
      <c r="J28" s="12"/>
      <c r="K28" s="12"/>
      <c r="L28" s="26">
        <f>G28</f>
        <v>4.2</v>
      </c>
      <c r="M28" s="12"/>
      <c r="N28" s="12"/>
      <c r="O28" s="26">
        <f>L28</f>
        <v>4.2</v>
      </c>
      <c r="P28" s="12" t="s">
        <v>18</v>
      </c>
      <c r="Q28" s="26">
        <f>IF(B8&lt;3,C27/(Q27+Q31)*2,0)</f>
        <v>0.37121212121212122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40500000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40500000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4.2</v>
      </c>
      <c r="F32" s="12"/>
      <c r="G32" s="26">
        <f>E32</f>
        <v>4.2</v>
      </c>
      <c r="H32" s="14"/>
      <c r="I32" s="12"/>
      <c r="J32" s="12"/>
      <c r="K32" s="12"/>
      <c r="L32" s="12"/>
      <c r="M32" s="26">
        <f>G32</f>
        <v>4.2</v>
      </c>
      <c r="N32" s="12"/>
      <c r="O32" s="26">
        <f>M32</f>
        <v>4.2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4.2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2013-01-02T09:55:43Z</dcterms:created>
  <dcterms:modified xsi:type="dcterms:W3CDTF">2016-12-12T14:19:19Z</dcterms:modified>
</cp:coreProperties>
</file>